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80" windowHeight="7245" activeTab="0"/>
  </bookViews>
  <sheets>
    <sheet name="SLNO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<sst xmlns="http://schemas.openxmlformats.org/spreadsheetml/2006/main" count="57" uniqueCount="40">
  <si>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>16 06 01</t>
  </si>
  <si>
    <t>Miesto nakládky</t>
  </si>
  <si>
    <t>Dátum prevzatia odpadu</t>
  </si>
  <si>
    <t>DPH</t>
  </si>
  <si>
    <t>20 01 33</t>
  </si>
  <si>
    <t>Príloha č. 1</t>
  </si>
  <si>
    <t>Objednávateľ:</t>
  </si>
  <si>
    <t>Vykonávateľ:</t>
  </si>
  <si>
    <t>ulica + číslo</t>
  </si>
  <si>
    <t>PSČ + mesto/obec</t>
  </si>
  <si>
    <t>Obchodný názov podnikateľa</t>
  </si>
  <si>
    <t>Trenčín</t>
  </si>
  <si>
    <t>Bratislava</t>
  </si>
  <si>
    <t>Trnava</t>
  </si>
  <si>
    <t>cena [€/kg]</t>
  </si>
  <si>
    <t>cena [€]</t>
  </si>
  <si>
    <t>Suma s DPH</t>
  </si>
  <si>
    <t>5 znakov</t>
  </si>
  <si>
    <t>6. a 7. znak</t>
  </si>
  <si>
    <t>v zmysle bodu 5.13 Zmluvy o zbere, odbere a doprave odpadu</t>
  </si>
  <si>
    <t>*kontaktné údaje osoby, ktorá v prípade porušenia bodu 5.9, 5.13 zmluvy zo strany objednávateľa zabezpečí nápravu s cieľom realizácie úhrady faktúry zo strany vykonávateľa</t>
  </si>
  <si>
    <t>meno a priezvisko*</t>
  </si>
  <si>
    <t>Prenosné batérie a akumulátory PPBA</t>
  </si>
  <si>
    <t xml:space="preserve">                                 dátum</t>
  </si>
  <si>
    <t xml:space="preserve">                                  objednávateľ</t>
  </si>
  <si>
    <t>mobil/telefónne číslo s predvoľbou*</t>
  </si>
  <si>
    <t>e-mailová adresa*</t>
  </si>
  <si>
    <t>Spolu bez DPH</t>
  </si>
  <si>
    <t>Automobilové a priemyselné batérie APBA</t>
  </si>
  <si>
    <t>hmotnosť [kg]</t>
  </si>
  <si>
    <t>Michalovce</t>
  </si>
  <si>
    <t>Košice</t>
  </si>
  <si>
    <t>APBA</t>
  </si>
  <si>
    <t>PPBA</t>
  </si>
  <si>
    <t>Odpad</t>
  </si>
  <si>
    <t>cena bez DPH [€]</t>
  </si>
  <si>
    <t>AKU-TRANS s.r.o.</t>
  </si>
  <si>
    <t>Zoznam odberov použitých batérií a akumulátorov za kalendárny mesiac: 01/2011</t>
  </si>
  <si>
    <t>Niklová 4313</t>
  </si>
  <si>
    <t>926 01 Sereď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</si>
</sst>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#,##0.00\ &quot;Sk&quot;"/>
    <numFmt numFmtId="174" formatCode="_-* #,##0.000\ _S_k_-;\-* #,##0.000\ _S_k_-;_-* &quot;-&quot;??\ _S_k_-;_-@_-"/>
    <numFmt numFmtId="175" formatCode="_-* #,##0.0\ _S_k_-;\-* #,##0.0\ _S_k_-;_-* &quot;-&quot;??\ _S_k_-;_-@_-"/>
    <numFmt numFmtId="176" formatCode="_-* #,##0\ _S_k_-;\-* #,##0\ _S_k_-;_-* &quot;-&quot;??\ _S_k_-;_-@_-"/>
    <numFmt numFmtId="177" formatCode="_-* #,##0.000\ &quot;Sk&quot;_-;\-* #,##0.000\ &quot;Sk&quot;_-;_-* &quot;-&quot;??\ &quot;Sk&quot;_-;_-@_-"/>
    <numFmt numFmtId="178" formatCode="_-* #,##0.0\ &quot;Sk&quot;_-;\-* #,##0.0\ &quot;Sk&quot;_-;_-* &quot;-&quot;??\ &quot;Sk&quot;_-;_-@_-"/>
    <numFmt numFmtId="179" formatCode="#,##0.0\ &quot;Sk&quot;;[Red]\-#,##0.0\ &quot;Sk&quot;"/>
    <numFmt numFmtId="180" formatCode="_-* #,##0.0000\ &quot;Sk&quot;_-;\-* #,##0.0000\ &quot;Sk&quot;_-;_-* &quot;-&quot;??\ &quot;Sk&quot;_-;_-@_-"/>
    <numFmt numFmtId="181" formatCode="_-* #,##0.00000\ &quot;Sk&quot;_-;\-* #,##0.00000\ &quot;Sk&quot;_-;_-* &quot;-&quot;??\ &quot;Sk&quot;_-;_-@_-"/>
    <numFmt numFmtId="182" formatCode="_-* #,##0.000000\ &quot;Sk&quot;_-;\-* #,##0.000000\ &quot;Sk&quot;_-;_-* &quot;-&quot;??\ &quot;Sk&quot;_-;_-@_-"/>
    <numFmt numFmtId="183" formatCode="#,##0.000\ &quot;Sk&quot;"/>
    <numFmt numFmtId="184" formatCode="#,##0.0\ &quot;Sk&quot;"/>
    <numFmt numFmtId="185" formatCode="0.0"/>
    <numFmt numFmtId="186" formatCode="0.0\ &quot;Sk&quot;"/>
    <numFmt numFmtId="187" formatCode="_-* #,##0\ &quot;Sk&quot;_-;\-* #,##0\ &quot;Sk&quot;_-;_-* &quot;-&quot;??\ &quot;Sk&quot;_-;_-@_-"/>
    <numFmt numFmtId="188" formatCode="00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,##0.00\ [$€-1]"/>
    <numFmt numFmtId="194" formatCode="#,##0.0\ [$€-1];[Red]\-#,##0.0\ [$€-1]"/>
    <numFmt numFmtId="195" formatCode="#,##0.00\ [$€-1];[Red]\-#,##0.00\ [$€-1]"/>
    <numFmt numFmtId="196" formatCode="#,##0.0\ [$€-1]"/>
    <numFmt numFmtId="197" formatCode="#,##0.000\ [$€-1]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sz val="12"/>
      <name val="Arial CE"/>
      <family val="0"/>
    </font>
    <font>
      <sz val="11"/>
      <name val="Arial CE"/>
      <family val="0"/>
    </font>
    <font>
      <sz val="10"/>
      <color indexed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22"/>
      <name val="Times New Roman"/>
      <family val="1"/>
    </font>
    <font>
      <sz val="16"/>
      <name val="Arial CE"/>
      <family val="0"/>
    </font>
    <font>
      <sz val="16"/>
      <name val="Arial"/>
      <family val="2"/>
    </font>
    <font>
      <b/>
      <sz val="15"/>
      <name val="Arial CE"/>
      <family val="0"/>
    </font>
    <font>
      <b/>
      <sz val="15"/>
      <color indexed="10"/>
      <name val="Arial"/>
      <family val="2"/>
    </font>
    <font>
      <sz val="15"/>
      <color indexed="10"/>
      <name val="Arial"/>
      <family val="2"/>
    </font>
    <font>
      <sz val="15"/>
      <name val="Arial CE"/>
      <family val="0"/>
    </font>
    <font>
      <sz val="15"/>
      <color indexed="10"/>
      <name val="Arial CE"/>
      <family val="0"/>
    </font>
    <font>
      <b/>
      <sz val="15"/>
      <name val="Times New Roman"/>
      <family val="1"/>
    </font>
    <font>
      <b/>
      <sz val="1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shrinkToFi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14" fontId="10" fillId="0" borderId="0" xfId="0" applyNumberFormat="1" applyFont="1" applyBorder="1" applyAlignment="1" applyProtection="1">
      <alignment horizontal="center"/>
      <protection/>
    </xf>
    <xf numFmtId="14" fontId="10" fillId="0" borderId="0" xfId="0" applyNumberFormat="1" applyFont="1" applyBorder="1" applyAlignment="1" applyProtection="1">
      <alignment horizontal="right"/>
      <protection/>
    </xf>
    <xf numFmtId="175" fontId="8" fillId="0" borderId="0" xfId="33" applyNumberFormat="1" applyFont="1" applyBorder="1" applyAlignment="1" applyProtection="1">
      <alignment horizontal="right"/>
      <protection/>
    </xf>
    <xf numFmtId="178" fontId="8" fillId="0" borderId="0" xfId="38" applyNumberFormat="1" applyFont="1" applyBorder="1" applyAlignment="1" applyProtection="1">
      <alignment horizontal="right"/>
      <protection/>
    </xf>
    <xf numFmtId="14" fontId="8" fillId="0" borderId="0" xfId="0" applyNumberFormat="1" applyFont="1" applyBorder="1" applyAlignment="1" applyProtection="1">
      <alignment horizontal="center"/>
      <protection/>
    </xf>
    <xf numFmtId="176" fontId="8" fillId="0" borderId="0" xfId="0" applyNumberFormat="1" applyFont="1" applyBorder="1" applyAlignment="1" applyProtection="1">
      <alignment horizontal="right"/>
      <protection/>
    </xf>
    <xf numFmtId="173" fontId="8" fillId="0" borderId="0" xfId="0" applyNumberFormat="1" applyFont="1" applyBorder="1" applyAlignment="1" applyProtection="1">
      <alignment/>
      <protection/>
    </xf>
    <xf numFmtId="167" fontId="8" fillId="0" borderId="0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" wrapText="1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22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67" fontId="23" fillId="0" borderId="13" xfId="0" applyNumberFormat="1" applyFont="1" applyBorder="1" applyAlignment="1" applyProtection="1">
      <alignment horizontal="center" vertical="center" wrapText="1"/>
      <protection/>
    </xf>
    <xf numFmtId="167" fontId="23" fillId="0" borderId="12" xfId="0" applyNumberFormat="1" applyFont="1" applyBorder="1" applyAlignment="1" applyProtection="1">
      <alignment horizontal="center"/>
      <protection/>
    </xf>
    <xf numFmtId="167" fontId="23" fillId="0" borderId="0" xfId="0" applyNumberFormat="1" applyFont="1" applyBorder="1" applyAlignment="1" applyProtection="1">
      <alignment horizontal="center"/>
      <protection/>
    </xf>
    <xf numFmtId="167" fontId="23" fillId="0" borderId="14" xfId="0" applyNumberFormat="1" applyFont="1" applyBorder="1" applyAlignment="1" applyProtection="1">
      <alignment horizontal="center" wrapText="1"/>
      <protection/>
    </xf>
    <xf numFmtId="0" fontId="22" fillId="0" borderId="15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 horizontal="left"/>
      <protection/>
    </xf>
    <xf numFmtId="0" fontId="22" fillId="0" borderId="17" xfId="0" applyFont="1" applyBorder="1" applyAlignment="1" applyProtection="1">
      <alignment horizontal="left"/>
      <protection/>
    </xf>
    <xf numFmtId="0" fontId="22" fillId="0" borderId="18" xfId="0" applyFont="1" applyBorder="1" applyAlignment="1" applyProtection="1">
      <alignment horizontal="left"/>
      <protection/>
    </xf>
    <xf numFmtId="0" fontId="22" fillId="0" borderId="19" xfId="0" applyFont="1" applyBorder="1" applyAlignment="1" applyProtection="1">
      <alignment horizontal="left"/>
      <protection/>
    </xf>
    <xf numFmtId="0" fontId="22" fillId="0" borderId="20" xfId="0" applyFont="1" applyBorder="1" applyAlignment="1" applyProtection="1">
      <alignment horizontal="left"/>
      <protection/>
    </xf>
    <xf numFmtId="0" fontId="22" fillId="0" borderId="21" xfId="0" applyFont="1" applyBorder="1" applyAlignment="1" applyProtection="1">
      <alignment horizontal="left"/>
      <protection/>
    </xf>
    <xf numFmtId="0" fontId="23" fillId="0" borderId="22" xfId="0" applyFont="1" applyFill="1" applyBorder="1" applyAlignment="1" applyProtection="1">
      <alignment horizontal="right"/>
      <protection/>
    </xf>
    <xf numFmtId="0" fontId="24" fillId="0" borderId="22" xfId="0" applyFont="1" applyBorder="1" applyAlignment="1">
      <alignment horizontal="right"/>
    </xf>
    <xf numFmtId="0" fontId="23" fillId="0" borderId="0" xfId="0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 locked="0"/>
    </xf>
    <xf numFmtId="0" fontId="22" fillId="0" borderId="23" xfId="0" applyFont="1" applyBorder="1" applyAlignment="1" applyProtection="1">
      <alignment horizontal="left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195" fontId="22" fillId="0" borderId="25" xfId="0" applyNumberFormat="1" applyFont="1" applyBorder="1" applyAlignment="1" applyProtection="1">
      <alignment horizontal="right"/>
      <protection/>
    </xf>
    <xf numFmtId="195" fontId="22" fillId="0" borderId="26" xfId="0" applyNumberFormat="1" applyFont="1" applyBorder="1" applyAlignment="1" applyProtection="1">
      <alignment horizontal="right"/>
      <protection/>
    </xf>
    <xf numFmtId="195" fontId="22" fillId="0" borderId="27" xfId="0" applyNumberFormat="1" applyFont="1" applyBorder="1" applyAlignment="1" applyProtection="1">
      <alignment horizontal="right"/>
      <protection/>
    </xf>
    <xf numFmtId="195" fontId="22" fillId="0" borderId="28" xfId="0" applyNumberFormat="1" applyFont="1" applyBorder="1" applyAlignment="1" applyProtection="1">
      <alignment horizontal="right"/>
      <protection/>
    </xf>
    <xf numFmtId="195" fontId="22" fillId="0" borderId="0" xfId="0" applyNumberFormat="1" applyFont="1" applyAlignment="1" applyProtection="1">
      <alignment/>
      <protection/>
    </xf>
    <xf numFmtId="195" fontId="23" fillId="34" borderId="0" xfId="0" applyNumberFormat="1" applyFont="1" applyFill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22" fillId="0" borderId="29" xfId="0" applyFont="1" applyBorder="1" applyAlignment="1" applyProtection="1">
      <alignment/>
      <protection locked="0"/>
    </xf>
    <xf numFmtId="14" fontId="22" fillId="0" borderId="30" xfId="0" applyNumberFormat="1" applyFont="1" applyBorder="1" applyAlignment="1" applyProtection="1">
      <alignment horizontal="center"/>
      <protection locked="0"/>
    </xf>
    <xf numFmtId="0" fontId="22" fillId="0" borderId="23" xfId="0" applyNumberFormat="1" applyFont="1" applyBorder="1" applyAlignment="1" applyProtection="1">
      <alignment horizontal="center"/>
      <protection locked="0"/>
    </xf>
    <xf numFmtId="188" fontId="22" fillId="0" borderId="31" xfId="0" applyNumberFormat="1" applyFont="1" applyBorder="1" applyAlignment="1" applyProtection="1">
      <alignment horizontal="center"/>
      <protection locked="0"/>
    </xf>
    <xf numFmtId="188" fontId="22" fillId="0" borderId="32" xfId="0" applyNumberFormat="1" applyFont="1" applyBorder="1" applyAlignment="1" applyProtection="1">
      <alignment horizontal="center"/>
      <protection locked="0"/>
    </xf>
    <xf numFmtId="176" fontId="22" fillId="0" borderId="29" xfId="33" applyNumberFormat="1" applyFont="1" applyBorder="1" applyAlignment="1" applyProtection="1">
      <alignment/>
      <protection locked="0"/>
    </xf>
    <xf numFmtId="197" fontId="22" fillId="0" borderId="23" xfId="38" applyNumberFormat="1" applyFont="1" applyBorder="1" applyAlignment="1" applyProtection="1">
      <alignment/>
      <protection locked="0"/>
    </xf>
    <xf numFmtId="193" fontId="22" fillId="0" borderId="25" xfId="38" applyNumberFormat="1" applyFont="1" applyBorder="1" applyAlignment="1" applyProtection="1">
      <alignment/>
      <protection locked="0"/>
    </xf>
    <xf numFmtId="176" fontId="22" fillId="0" borderId="30" xfId="33" applyNumberFormat="1" applyFont="1" applyBorder="1" applyAlignment="1" applyProtection="1">
      <alignment/>
      <protection locked="0"/>
    </xf>
    <xf numFmtId="0" fontId="22" fillId="0" borderId="32" xfId="0" applyFont="1" applyBorder="1" applyAlignment="1" applyProtection="1">
      <alignment/>
      <protection locked="0"/>
    </xf>
    <xf numFmtId="0" fontId="22" fillId="0" borderId="18" xfId="0" applyFont="1" applyBorder="1" applyAlignment="1" applyProtection="1">
      <alignment/>
      <protection locked="0"/>
    </xf>
    <xf numFmtId="14" fontId="22" fillId="0" borderId="33" xfId="0" applyNumberFormat="1" applyFont="1" applyBorder="1" applyAlignment="1" applyProtection="1">
      <alignment horizontal="center"/>
      <protection locked="0"/>
    </xf>
    <xf numFmtId="0" fontId="22" fillId="0" borderId="19" xfId="0" applyNumberFormat="1" applyFont="1" applyBorder="1" applyAlignment="1" applyProtection="1">
      <alignment horizontal="center"/>
      <protection locked="0"/>
    </xf>
    <xf numFmtId="0" fontId="22" fillId="0" borderId="34" xfId="0" applyNumberFormat="1" applyFont="1" applyBorder="1" applyAlignment="1" applyProtection="1">
      <alignment horizontal="center"/>
      <protection locked="0"/>
    </xf>
    <xf numFmtId="0" fontId="22" fillId="0" borderId="32" xfId="0" applyNumberFormat="1" applyFont="1" applyBorder="1" applyAlignment="1" applyProtection="1">
      <alignment horizontal="center"/>
      <protection locked="0"/>
    </xf>
    <xf numFmtId="176" fontId="22" fillId="0" borderId="35" xfId="33" applyNumberFormat="1" applyFont="1" applyBorder="1" applyAlignment="1" applyProtection="1">
      <alignment/>
      <protection locked="0"/>
    </xf>
    <xf numFmtId="197" fontId="22" fillId="0" borderId="19" xfId="38" applyNumberFormat="1" applyFont="1" applyBorder="1" applyAlignment="1" applyProtection="1">
      <alignment/>
      <protection locked="0"/>
    </xf>
    <xf numFmtId="193" fontId="22" fillId="0" borderId="27" xfId="38" applyNumberFormat="1" applyFont="1" applyBorder="1" applyAlignment="1" applyProtection="1">
      <alignment/>
      <protection locked="0"/>
    </xf>
    <xf numFmtId="176" fontId="22" fillId="0" borderId="36" xfId="33" applyNumberFormat="1" applyFont="1" applyBorder="1" applyAlignment="1" applyProtection="1">
      <alignment/>
      <protection locked="0"/>
    </xf>
    <xf numFmtId="193" fontId="22" fillId="0" borderId="37" xfId="38" applyNumberFormat="1" applyFont="1" applyBorder="1" applyAlignment="1" applyProtection="1">
      <alignment/>
      <protection locked="0"/>
    </xf>
    <xf numFmtId="176" fontId="22" fillId="0" borderId="18" xfId="33" applyNumberFormat="1" applyFont="1" applyBorder="1" applyAlignment="1" applyProtection="1">
      <alignment/>
      <protection locked="0"/>
    </xf>
    <xf numFmtId="193" fontId="22" fillId="0" borderId="27" xfId="38" applyNumberFormat="1" applyFont="1" applyBorder="1" applyAlignment="1" applyProtection="1">
      <alignment horizontal="right"/>
      <protection locked="0"/>
    </xf>
    <xf numFmtId="176" fontId="22" fillId="0" borderId="33" xfId="33" applyNumberFormat="1" applyFont="1" applyBorder="1" applyAlignment="1" applyProtection="1">
      <alignment/>
      <protection locked="0"/>
    </xf>
    <xf numFmtId="176" fontId="22" fillId="0" borderId="18" xfId="33" applyNumberFormat="1" applyFont="1" applyBorder="1" applyAlignment="1" applyProtection="1">
      <alignment horizontal="right"/>
      <protection locked="0"/>
    </xf>
    <xf numFmtId="176" fontId="22" fillId="0" borderId="33" xfId="33" applyNumberFormat="1" applyFont="1" applyBorder="1" applyAlignment="1" applyProtection="1">
      <alignment horizontal="right"/>
      <protection locked="0"/>
    </xf>
    <xf numFmtId="197" fontId="22" fillId="0" borderId="38" xfId="0" applyNumberFormat="1" applyFont="1" applyBorder="1" applyAlignment="1" applyProtection="1">
      <alignment/>
      <protection locked="0"/>
    </xf>
    <xf numFmtId="0" fontId="22" fillId="0" borderId="20" xfId="0" applyFont="1" applyBorder="1" applyAlignment="1" applyProtection="1">
      <alignment/>
      <protection locked="0"/>
    </xf>
    <xf numFmtId="14" fontId="22" fillId="0" borderId="39" xfId="0" applyNumberFormat="1" applyFont="1" applyBorder="1" applyAlignment="1" applyProtection="1">
      <alignment horizontal="center"/>
      <protection locked="0"/>
    </xf>
    <xf numFmtId="0" fontId="22" fillId="0" borderId="21" xfId="0" applyNumberFormat="1" applyFont="1" applyBorder="1" applyAlignment="1" applyProtection="1">
      <alignment horizontal="center"/>
      <protection locked="0"/>
    </xf>
    <xf numFmtId="0" fontId="22" fillId="0" borderId="40" xfId="0" applyNumberFormat="1" applyFont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center"/>
      <protection locked="0"/>
    </xf>
    <xf numFmtId="197" fontId="22" fillId="0" borderId="21" xfId="38" applyNumberFormat="1" applyFont="1" applyBorder="1" applyAlignment="1" applyProtection="1">
      <alignment/>
      <protection locked="0"/>
    </xf>
    <xf numFmtId="193" fontId="22" fillId="0" borderId="28" xfId="38" applyNumberFormat="1" applyFont="1" applyBorder="1" applyAlignment="1" applyProtection="1">
      <alignment/>
      <protection locked="0"/>
    </xf>
    <xf numFmtId="0" fontId="22" fillId="0" borderId="39" xfId="0" applyFont="1" applyBorder="1" applyAlignment="1" applyProtection="1">
      <alignment/>
      <protection locked="0"/>
    </xf>
    <xf numFmtId="197" fontId="22" fillId="0" borderId="41" xfId="0" applyNumberFormat="1" applyFont="1" applyBorder="1" applyAlignment="1" applyProtection="1">
      <alignment/>
      <protection locked="0"/>
    </xf>
    <xf numFmtId="193" fontId="22" fillId="0" borderId="28" xfId="0" applyNumberFormat="1" applyFont="1" applyBorder="1" applyAlignment="1" applyProtection="1">
      <alignment/>
      <protection locked="0"/>
    </xf>
    <xf numFmtId="0" fontId="22" fillId="0" borderId="39" xfId="0" applyFont="1" applyBorder="1" applyAlignment="1" applyProtection="1">
      <alignment horizontal="center"/>
      <protection locked="0"/>
    </xf>
    <xf numFmtId="14" fontId="23" fillId="0" borderId="0" xfId="0" applyNumberFormat="1" applyFont="1" applyBorder="1" applyAlignment="1" applyProtection="1">
      <alignment horizontal="center"/>
      <protection locked="0"/>
    </xf>
    <xf numFmtId="14" fontId="23" fillId="0" borderId="0" xfId="0" applyNumberFormat="1" applyFont="1" applyBorder="1" applyAlignment="1" applyProtection="1">
      <alignment horizontal="right"/>
      <protection locked="0"/>
    </xf>
    <xf numFmtId="176" fontId="22" fillId="0" borderId="0" xfId="33" applyNumberFormat="1" applyFont="1" applyBorder="1" applyAlignment="1" applyProtection="1">
      <alignment horizontal="right"/>
      <protection locked="0"/>
    </xf>
    <xf numFmtId="175" fontId="22" fillId="0" borderId="0" xfId="33" applyNumberFormat="1" applyFont="1" applyBorder="1" applyAlignment="1" applyProtection="1">
      <alignment horizontal="right"/>
      <protection locked="0"/>
    </xf>
    <xf numFmtId="193" fontId="22" fillId="0" borderId="0" xfId="38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Alignment="1" applyProtection="1">
      <alignment/>
      <protection locked="0"/>
    </xf>
    <xf numFmtId="193" fontId="22" fillId="0" borderId="0" xfId="38" applyNumberFormat="1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167" fontId="23" fillId="0" borderId="42" xfId="0" applyNumberFormat="1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10" fillId="0" borderId="43" xfId="0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/>
      <protection/>
    </xf>
    <xf numFmtId="0" fontId="8" fillId="0" borderId="45" xfId="0" applyFont="1" applyBorder="1" applyAlignment="1" applyProtection="1">
      <alignment/>
      <protection/>
    </xf>
    <xf numFmtId="0" fontId="10" fillId="0" borderId="44" xfId="0" applyFont="1" applyBorder="1" applyAlignment="1" applyProtection="1">
      <alignment horizontal="center"/>
      <protection/>
    </xf>
    <xf numFmtId="0" fontId="8" fillId="0" borderId="46" xfId="0" applyFont="1" applyBorder="1" applyAlignment="1" applyProtection="1">
      <alignment/>
      <protection/>
    </xf>
    <xf numFmtId="0" fontId="23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0" fillId="0" borderId="50" xfId="0" applyFont="1" applyBorder="1" applyAlignment="1" applyProtection="1">
      <alignment horizontal="center"/>
      <protection/>
    </xf>
    <xf numFmtId="0" fontId="0" fillId="0" borderId="46" xfId="0" applyBorder="1" applyAlignment="1">
      <alignment/>
    </xf>
    <xf numFmtId="0" fontId="23" fillId="0" borderId="48" xfId="0" applyFont="1" applyBorder="1" applyAlignment="1" applyProtection="1">
      <alignment horizontal="center" vertical="center"/>
      <protection/>
    </xf>
    <xf numFmtId="0" fontId="22" fillId="0" borderId="48" xfId="0" applyFont="1" applyBorder="1" applyAlignment="1" applyProtection="1">
      <alignment horizontal="center" vertical="center"/>
      <protection/>
    </xf>
    <xf numFmtId="0" fontId="22" fillId="0" borderId="49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 wrapText="1"/>
      <protection/>
    </xf>
    <xf numFmtId="0" fontId="20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10" fillId="0" borderId="0" xfId="0" applyNumberFormat="1" applyFont="1" applyBorder="1" applyAlignment="1" applyProtection="1">
      <alignment/>
      <protection locked="0"/>
    </xf>
    <xf numFmtId="14" fontId="0" fillId="0" borderId="0" xfId="0" applyNumberFormat="1" applyAlignment="1">
      <alignment/>
    </xf>
    <xf numFmtId="14" fontId="0" fillId="0" borderId="0" xfId="0" applyNumberFormat="1" applyFont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50</xdr:row>
      <xdr:rowOff>0</xdr:rowOff>
    </xdr:from>
    <xdr:to>
      <xdr:col>9</xdr:col>
      <xdr:colOff>876300</xdr:colOff>
      <xdr:row>50</xdr:row>
      <xdr:rowOff>0</xdr:rowOff>
    </xdr:to>
    <xdr:sp>
      <xdr:nvSpPr>
        <xdr:cNvPr id="1" name="Line 6"/>
        <xdr:cNvSpPr>
          <a:spLocks/>
        </xdr:cNvSpPr>
      </xdr:nvSpPr>
      <xdr:spPr>
        <a:xfrm>
          <a:off x="6848475" y="11182350"/>
          <a:ext cx="29241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50</xdr:row>
      <xdr:rowOff>0</xdr:rowOff>
    </xdr:from>
    <xdr:to>
      <xdr:col>17</xdr:col>
      <xdr:colOff>476250</xdr:colOff>
      <xdr:row>50</xdr:row>
      <xdr:rowOff>0</xdr:rowOff>
    </xdr:to>
    <xdr:sp>
      <xdr:nvSpPr>
        <xdr:cNvPr id="2" name="Line 7"/>
        <xdr:cNvSpPr>
          <a:spLocks/>
        </xdr:cNvSpPr>
      </xdr:nvSpPr>
      <xdr:spPr>
        <a:xfrm>
          <a:off x="13992225" y="11182350"/>
          <a:ext cx="25431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142875</xdr:colOff>
      <xdr:row>50</xdr:row>
      <xdr:rowOff>0</xdr:rowOff>
    </xdr:from>
    <xdr:to>
      <xdr:col>2</xdr:col>
      <xdr:colOff>85725</xdr:colOff>
      <xdr:row>50</xdr:row>
      <xdr:rowOff>0</xdr:rowOff>
    </xdr:to>
    <xdr:sp>
      <xdr:nvSpPr>
        <xdr:cNvPr id="3" name="Line 8"/>
        <xdr:cNvSpPr>
          <a:spLocks/>
        </xdr:cNvSpPr>
      </xdr:nvSpPr>
      <xdr:spPr>
        <a:xfrm>
          <a:off x="142875" y="11182350"/>
          <a:ext cx="29337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0</xdr:rowOff>
    </xdr:from>
    <xdr:to>
      <xdr:col>10</xdr:col>
      <xdr:colOff>533400</xdr:colOff>
      <xdr:row>33</xdr:row>
      <xdr:rowOff>0</xdr:rowOff>
    </xdr:to>
    <xdr:sp>
      <xdr:nvSpPr>
        <xdr:cNvPr id="4" name="Line 11"/>
        <xdr:cNvSpPr>
          <a:spLocks/>
        </xdr:cNvSpPr>
      </xdr:nvSpPr>
      <xdr:spPr>
        <a:xfrm>
          <a:off x="7915275" y="800100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57150</xdr:colOff>
      <xdr:row>43</xdr:row>
      <xdr:rowOff>0</xdr:rowOff>
    </xdr:from>
    <xdr:to>
      <xdr:col>10</xdr:col>
      <xdr:colOff>523875</xdr:colOff>
      <xdr:row>43</xdr:row>
      <xdr:rowOff>0</xdr:rowOff>
    </xdr:to>
    <xdr:sp>
      <xdr:nvSpPr>
        <xdr:cNvPr id="5" name="Line 12"/>
        <xdr:cNvSpPr>
          <a:spLocks/>
        </xdr:cNvSpPr>
      </xdr:nvSpPr>
      <xdr:spPr>
        <a:xfrm>
          <a:off x="7943850" y="987742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85" zoomScaleNormal="85" zoomScalePageLayoutView="0" workbookViewId="0" topLeftCell="A1">
      <selection activeCell="A25" sqref="A25"/>
    </sheetView>
  </sheetViews>
  <sheetFormatPr defaultColWidth="9.00390625" defaultRowHeight="12.75"/>
  <cols>
    <col min="1" max="1" width="22.375" style="1" customWidth="1"/>
    <col min="2" max="2" width="16.875" style="1" customWidth="1"/>
    <col min="3" max="3" width="12.875" style="1" customWidth="1"/>
    <col min="4" max="4" width="7.375" style="1" customWidth="1"/>
    <col min="5" max="5" width="4.875" style="1" customWidth="1"/>
    <col min="6" max="6" width="13.25390625" style="1" customWidth="1"/>
    <col min="7" max="7" width="12.625" style="1" customWidth="1"/>
    <col min="8" max="9" width="13.25390625" style="1" customWidth="1"/>
    <col min="10" max="10" width="12.75390625" style="1" customWidth="1"/>
    <col min="11" max="11" width="13.25390625" style="1" customWidth="1"/>
    <col min="12" max="12" width="4.875" style="1" customWidth="1"/>
    <col min="13" max="13" width="12.00390625" style="1" customWidth="1"/>
    <col min="14" max="14" width="12.75390625" style="1" customWidth="1"/>
    <col min="15" max="15" width="13.25390625" style="1" customWidth="1"/>
    <col min="16" max="16" width="12.375" style="1" customWidth="1"/>
    <col min="17" max="17" width="12.75390625" style="1" customWidth="1"/>
    <col min="18" max="18" width="13.25390625" style="1" customWidth="1"/>
    <col min="19" max="19" width="10.375" style="1" customWidth="1"/>
    <col min="20" max="16384" width="9.125" style="1" customWidth="1"/>
  </cols>
  <sheetData>
    <row r="1" spans="1:19" s="10" customFormat="1" ht="34.5" customHeight="1">
      <c r="A1" s="146" t="s">
        <v>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s="35" customFormat="1" ht="19.5">
      <c r="A2" s="147" t="s">
        <v>19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1" s="35" customFormat="1" ht="19.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9" s="35" customFormat="1" ht="19.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</row>
    <row r="5" spans="1:19" s="35" customFormat="1" ht="21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</row>
    <row r="6" spans="1:11" ht="1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s="3" customFormat="1" ht="14.25">
      <c r="A9" s="2"/>
      <c r="B9" s="2"/>
      <c r="C9" s="2"/>
      <c r="D9" s="2"/>
      <c r="E9" s="2"/>
      <c r="F9" s="2"/>
      <c r="H9" s="2"/>
      <c r="I9" s="2"/>
      <c r="J9" s="2"/>
      <c r="K9" s="2"/>
    </row>
    <row r="10" spans="1:13" s="3" customFormat="1" ht="19.5">
      <c r="A10" s="27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M10" s="27" t="s">
        <v>6</v>
      </c>
    </row>
    <row r="11" spans="1:17" s="30" customFormat="1" ht="19.5">
      <c r="A11" s="27" t="s">
        <v>36</v>
      </c>
      <c r="C11" s="27"/>
      <c r="M11" s="28" t="s">
        <v>10</v>
      </c>
      <c r="N11" s="122"/>
      <c r="O11" s="122"/>
      <c r="P11" s="31"/>
      <c r="Q11" s="29"/>
    </row>
    <row r="12" spans="1:17" s="30" customFormat="1" ht="18.75">
      <c r="A12" s="30" t="s">
        <v>38</v>
      </c>
      <c r="M12" s="31" t="s">
        <v>8</v>
      </c>
      <c r="N12" s="122"/>
      <c r="O12" s="122"/>
      <c r="P12" s="31"/>
      <c r="Q12" s="29"/>
    </row>
    <row r="13" spans="1:17" s="30" customFormat="1" ht="18.75">
      <c r="A13" s="30" t="s">
        <v>39</v>
      </c>
      <c r="M13" s="32" t="s">
        <v>9</v>
      </c>
      <c r="N13" s="122"/>
      <c r="O13" s="122"/>
      <c r="P13" s="32"/>
      <c r="Q13" s="29"/>
    </row>
    <row r="14" s="25" customFormat="1" ht="16.5" customHeight="1"/>
    <row r="15" s="25" customFormat="1" ht="20.25"/>
    <row r="16" s="25" customFormat="1" ht="20.25"/>
    <row r="17" s="25" customFormat="1" ht="20.25"/>
    <row r="18" spans="2:19" s="26" customFormat="1" ht="20.25">
      <c r="B18" s="35"/>
      <c r="C18" s="35"/>
      <c r="E18" s="77"/>
      <c r="F18" s="150" t="s">
        <v>37</v>
      </c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35"/>
    </row>
    <row r="19" spans="6:16" s="6" customFormat="1" ht="13.5" thickBot="1">
      <c r="F19" s="7"/>
      <c r="G19" s="7"/>
      <c r="H19" s="7"/>
      <c r="I19" s="7"/>
      <c r="M19" s="43"/>
      <c r="N19" s="43"/>
      <c r="O19" s="43"/>
      <c r="P19" s="43"/>
    </row>
    <row r="20" spans="1:18" s="4" customFormat="1" ht="25.5" customHeight="1">
      <c r="A20" s="11"/>
      <c r="B20" s="11"/>
      <c r="C20" s="11"/>
      <c r="D20" s="11"/>
      <c r="E20" s="11"/>
      <c r="F20" s="136" t="s">
        <v>28</v>
      </c>
      <c r="G20" s="143"/>
      <c r="H20" s="143"/>
      <c r="I20" s="144"/>
      <c r="J20" s="144"/>
      <c r="K20" s="145"/>
      <c r="L20" s="47"/>
      <c r="M20" s="136" t="s">
        <v>22</v>
      </c>
      <c r="N20" s="137"/>
      <c r="O20" s="137"/>
      <c r="P20" s="137"/>
      <c r="Q20" s="137"/>
      <c r="R20" s="138"/>
    </row>
    <row r="21" spans="1:18" s="4" customFormat="1" ht="15" customHeight="1" thickBot="1">
      <c r="A21" s="11"/>
      <c r="B21" s="11"/>
      <c r="C21" s="11"/>
      <c r="D21" s="11"/>
      <c r="E21" s="11"/>
      <c r="F21" s="131" t="s">
        <v>0</v>
      </c>
      <c r="G21" s="132"/>
      <c r="H21" s="133"/>
      <c r="I21" s="134" t="s">
        <v>4</v>
      </c>
      <c r="J21" s="134"/>
      <c r="K21" s="135"/>
      <c r="L21" s="11"/>
      <c r="M21" s="131" t="s">
        <v>0</v>
      </c>
      <c r="N21" s="139"/>
      <c r="O21" s="140"/>
      <c r="P21" s="141" t="s">
        <v>4</v>
      </c>
      <c r="Q21" s="139"/>
      <c r="R21" s="142"/>
    </row>
    <row r="22" spans="1:18" s="4" customFormat="1" ht="45" customHeight="1" thickBot="1">
      <c r="A22" s="13" t="s">
        <v>1</v>
      </c>
      <c r="B22" s="13" t="s">
        <v>2</v>
      </c>
      <c r="C22" s="14" t="s">
        <v>17</v>
      </c>
      <c r="D22" s="13" t="s">
        <v>18</v>
      </c>
      <c r="E22" s="70"/>
      <c r="F22" s="15" t="s">
        <v>29</v>
      </c>
      <c r="G22" s="15" t="s">
        <v>14</v>
      </c>
      <c r="H22" s="15" t="s">
        <v>15</v>
      </c>
      <c r="I22" s="15" t="s">
        <v>29</v>
      </c>
      <c r="J22" s="15" t="s">
        <v>14</v>
      </c>
      <c r="K22" s="15" t="s">
        <v>15</v>
      </c>
      <c r="L22" s="11"/>
      <c r="M22" s="15" t="s">
        <v>29</v>
      </c>
      <c r="N22" s="15" t="s">
        <v>14</v>
      </c>
      <c r="O22" s="15" t="s">
        <v>15</v>
      </c>
      <c r="P22" s="15" t="s">
        <v>29</v>
      </c>
      <c r="Q22" s="15" t="s">
        <v>14</v>
      </c>
      <c r="R22" s="15" t="s">
        <v>15</v>
      </c>
    </row>
    <row r="23" spans="1:18" s="4" customFormat="1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44"/>
      <c r="L23" s="44"/>
      <c r="M23" s="44"/>
      <c r="N23" s="44"/>
      <c r="O23" s="44"/>
      <c r="P23" s="44"/>
      <c r="Q23" s="44"/>
      <c r="R23" s="46"/>
    </row>
    <row r="24" spans="1:18" s="4" customFormat="1" ht="15">
      <c r="A24" s="78" t="s">
        <v>11</v>
      </c>
      <c r="B24" s="79">
        <v>40544</v>
      </c>
      <c r="C24" s="80">
        <v>12345</v>
      </c>
      <c r="D24" s="81">
        <v>1</v>
      </c>
      <c r="E24" s="82"/>
      <c r="F24" s="83">
        <v>500</v>
      </c>
      <c r="G24" s="84">
        <v>0.154</v>
      </c>
      <c r="H24" s="85">
        <f>G24*F24</f>
        <v>77</v>
      </c>
      <c r="I24" s="86">
        <v>400</v>
      </c>
      <c r="J24" s="84">
        <v>0.128</v>
      </c>
      <c r="K24" s="85">
        <f>J24*I24</f>
        <v>51.2</v>
      </c>
      <c r="L24" s="87"/>
      <c r="M24" s="86"/>
      <c r="N24" s="84">
        <v>0</v>
      </c>
      <c r="O24" s="85">
        <f>N24*M24</f>
        <v>0</v>
      </c>
      <c r="P24" s="86"/>
      <c r="Q24" s="84">
        <v>0</v>
      </c>
      <c r="R24" s="85">
        <f>Q24*P24</f>
        <v>0</v>
      </c>
    </row>
    <row r="25" spans="1:18" s="4" customFormat="1" ht="15">
      <c r="A25" s="88" t="s">
        <v>12</v>
      </c>
      <c r="B25" s="89">
        <v>40551</v>
      </c>
      <c r="C25" s="90">
        <v>10123</v>
      </c>
      <c r="D25" s="91">
        <v>12</v>
      </c>
      <c r="E25" s="92"/>
      <c r="F25" s="93"/>
      <c r="G25" s="94">
        <v>0</v>
      </c>
      <c r="H25" s="95">
        <f>G25*F25</f>
        <v>0</v>
      </c>
      <c r="I25" s="96">
        <v>300</v>
      </c>
      <c r="J25" s="94">
        <v>0.172</v>
      </c>
      <c r="K25" s="97">
        <f>J25*I25</f>
        <v>51.599999999999994</v>
      </c>
      <c r="L25" s="87"/>
      <c r="M25" s="96"/>
      <c r="N25" s="94">
        <v>0</v>
      </c>
      <c r="O25" s="95">
        <f>N25*M25</f>
        <v>0</v>
      </c>
      <c r="P25" s="96">
        <v>20</v>
      </c>
      <c r="Q25" s="94">
        <v>0</v>
      </c>
      <c r="R25" s="97">
        <f>Q25*P25</f>
        <v>0</v>
      </c>
    </row>
    <row r="26" spans="1:18" s="4" customFormat="1" ht="15">
      <c r="A26" s="88" t="s">
        <v>13</v>
      </c>
      <c r="B26" s="89">
        <v>40558</v>
      </c>
      <c r="C26" s="90">
        <v>10456</v>
      </c>
      <c r="D26" s="91">
        <v>13</v>
      </c>
      <c r="E26" s="92"/>
      <c r="F26" s="98"/>
      <c r="G26" s="94">
        <v>0</v>
      </c>
      <c r="H26" s="99">
        <f>G26*F26</f>
        <v>0</v>
      </c>
      <c r="I26" s="100"/>
      <c r="J26" s="94">
        <v>0</v>
      </c>
      <c r="K26" s="97">
        <f>J26*I26</f>
        <v>0</v>
      </c>
      <c r="L26" s="87"/>
      <c r="M26" s="100">
        <v>38</v>
      </c>
      <c r="N26" s="94">
        <v>0</v>
      </c>
      <c r="O26" s="99">
        <f>N26*M26</f>
        <v>0</v>
      </c>
      <c r="P26" s="100">
        <v>55</v>
      </c>
      <c r="Q26" s="94">
        <v>0</v>
      </c>
      <c r="R26" s="97">
        <f>Q26*P26</f>
        <v>0</v>
      </c>
    </row>
    <row r="27" spans="1:18" s="4" customFormat="1" ht="15">
      <c r="A27" s="88" t="s">
        <v>30</v>
      </c>
      <c r="B27" s="89">
        <v>40566</v>
      </c>
      <c r="C27" s="90">
        <v>10789</v>
      </c>
      <c r="D27" s="91">
        <v>14</v>
      </c>
      <c r="E27" s="92"/>
      <c r="F27" s="101">
        <v>1100</v>
      </c>
      <c r="G27" s="94">
        <v>0.145</v>
      </c>
      <c r="H27" s="95">
        <f>G27*F27</f>
        <v>159.5</v>
      </c>
      <c r="I27" s="102">
        <v>800</v>
      </c>
      <c r="J27" s="103">
        <v>0.172</v>
      </c>
      <c r="K27" s="95">
        <f>J27*I27</f>
        <v>137.6</v>
      </c>
      <c r="L27" s="87"/>
      <c r="M27" s="102">
        <v>15</v>
      </c>
      <c r="N27" s="94">
        <v>0</v>
      </c>
      <c r="O27" s="95">
        <f>N27*M27</f>
        <v>0</v>
      </c>
      <c r="P27" s="102">
        <v>95</v>
      </c>
      <c r="Q27" s="103">
        <v>0</v>
      </c>
      <c r="R27" s="95">
        <f>Q27*P27</f>
        <v>0</v>
      </c>
    </row>
    <row r="28" spans="1:18" s="4" customFormat="1" ht="15">
      <c r="A28" s="104" t="s">
        <v>31</v>
      </c>
      <c r="B28" s="105">
        <v>40572</v>
      </c>
      <c r="C28" s="106">
        <v>10159</v>
      </c>
      <c r="D28" s="107">
        <v>15</v>
      </c>
      <c r="E28" s="92"/>
      <c r="F28" s="108">
        <v>800</v>
      </c>
      <c r="G28" s="109">
        <v>0.132</v>
      </c>
      <c r="H28" s="110">
        <f>G28*F28</f>
        <v>105.60000000000001</v>
      </c>
      <c r="I28" s="111"/>
      <c r="J28" s="112">
        <v>0.172</v>
      </c>
      <c r="K28" s="113">
        <f>J28*I28</f>
        <v>0</v>
      </c>
      <c r="L28" s="87"/>
      <c r="M28" s="114">
        <v>7</v>
      </c>
      <c r="N28" s="109">
        <v>0</v>
      </c>
      <c r="O28" s="110">
        <f>N28*M28</f>
        <v>0</v>
      </c>
      <c r="P28" s="111"/>
      <c r="Q28" s="112">
        <v>0</v>
      </c>
      <c r="R28" s="113">
        <f>Q28*P28</f>
        <v>0</v>
      </c>
    </row>
    <row r="29" spans="1:18" s="4" customFormat="1" ht="15.75">
      <c r="A29" s="53"/>
      <c r="B29" s="53"/>
      <c r="C29" s="115"/>
      <c r="D29" s="116"/>
      <c r="E29" s="116"/>
      <c r="F29" s="117"/>
      <c r="G29" s="118"/>
      <c r="H29" s="119">
        <f>SUM(H24:H28)</f>
        <v>342.1</v>
      </c>
      <c r="I29" s="120"/>
      <c r="J29" s="53"/>
      <c r="K29" s="121">
        <f>SUM(K24:K28)</f>
        <v>240.39999999999998</v>
      </c>
      <c r="L29" s="53"/>
      <c r="M29" s="117"/>
      <c r="N29" s="118"/>
      <c r="O29" s="119">
        <f>SUM(O24:O28)</f>
        <v>0</v>
      </c>
      <c r="P29" s="120"/>
      <c r="Q29" s="53"/>
      <c r="R29" s="121">
        <f>SUM(R24:R28)</f>
        <v>0</v>
      </c>
    </row>
    <row r="30" spans="1:16" s="4" customFormat="1" ht="11.25" customHeight="1">
      <c r="A30" s="11"/>
      <c r="B30" s="11"/>
      <c r="C30" s="16"/>
      <c r="D30" s="17"/>
      <c r="E30" s="17"/>
      <c r="F30" s="19"/>
      <c r="G30" s="18"/>
      <c r="H30" s="18"/>
      <c r="I30" s="11"/>
      <c r="J30" s="11"/>
      <c r="K30" s="11"/>
      <c r="L30" s="11"/>
      <c r="M30" s="44"/>
      <c r="N30" s="44"/>
      <c r="O30" s="44"/>
      <c r="P30" s="45"/>
    </row>
    <row r="31" spans="1:16" s="4" customFormat="1" ht="13.5" thickBot="1">
      <c r="A31" s="11"/>
      <c r="B31" s="16"/>
      <c r="C31" s="20"/>
      <c r="D31" s="20"/>
      <c r="E31" s="20"/>
      <c r="F31" s="21"/>
      <c r="G31" s="22"/>
      <c r="H31" s="22"/>
      <c r="I31" s="11"/>
      <c r="J31" s="11"/>
      <c r="K31" s="11"/>
      <c r="L31" s="11"/>
      <c r="M31" s="44"/>
      <c r="N31" s="44"/>
      <c r="O31" s="44"/>
      <c r="P31" s="45"/>
    </row>
    <row r="32" spans="1:18" s="4" customFormat="1" ht="44.25" customHeight="1" thickBot="1">
      <c r="A32" s="11"/>
      <c r="B32" s="152"/>
      <c r="C32" s="153"/>
      <c r="D32" s="153"/>
      <c r="E32" s="20"/>
      <c r="F32" s="21"/>
      <c r="G32" s="22"/>
      <c r="H32" s="22"/>
      <c r="I32" s="154"/>
      <c r="J32" s="155"/>
      <c r="K32" s="155"/>
      <c r="L32" s="11"/>
      <c r="M32" s="11"/>
      <c r="N32" s="11"/>
      <c r="O32" s="11"/>
      <c r="P32" s="129" t="s">
        <v>34</v>
      </c>
      <c r="Q32" s="130"/>
      <c r="R32" s="54" t="s">
        <v>35</v>
      </c>
    </row>
    <row r="33" spans="1:18" s="4" customFormat="1" ht="11.25" customHeight="1">
      <c r="A33" s="49"/>
      <c r="B33" s="153"/>
      <c r="C33" s="153"/>
      <c r="D33" s="153"/>
      <c r="E33" s="20"/>
      <c r="F33" s="23"/>
      <c r="G33" s="22"/>
      <c r="H33" s="22"/>
      <c r="I33" s="155"/>
      <c r="J33" s="155"/>
      <c r="K33" s="155"/>
      <c r="L33" s="11"/>
      <c r="M33" s="11"/>
      <c r="N33" s="11"/>
      <c r="O33" s="11"/>
      <c r="P33" s="55"/>
      <c r="Q33" s="56"/>
      <c r="R33" s="57"/>
    </row>
    <row r="34" spans="1:18" s="4" customFormat="1" ht="15">
      <c r="A34" s="11"/>
      <c r="B34" s="37"/>
      <c r="C34" s="10"/>
      <c r="D34" s="11"/>
      <c r="E34" s="11"/>
      <c r="F34" s="11"/>
      <c r="G34" s="11"/>
      <c r="H34" s="11"/>
      <c r="I34" s="37" t="s">
        <v>23</v>
      </c>
      <c r="J34" s="42"/>
      <c r="K34" s="42"/>
      <c r="L34" s="11"/>
      <c r="M34" s="11"/>
      <c r="N34" s="11"/>
      <c r="O34" s="11"/>
      <c r="P34" s="58" t="s">
        <v>32</v>
      </c>
      <c r="Q34" s="69" t="s">
        <v>0</v>
      </c>
      <c r="R34" s="71">
        <f>H29</f>
        <v>342.1</v>
      </c>
    </row>
    <row r="35" spans="1:18" s="4" customFormat="1" ht="15">
      <c r="A35" s="11"/>
      <c r="B35" s="20"/>
      <c r="C35" s="11"/>
      <c r="D35" s="11"/>
      <c r="E35" s="11"/>
      <c r="F35" s="11"/>
      <c r="G35" s="11"/>
      <c r="H35" s="11"/>
      <c r="L35" s="11"/>
      <c r="M35" s="11"/>
      <c r="N35" s="11"/>
      <c r="O35" s="11"/>
      <c r="P35" s="59" t="s">
        <v>32</v>
      </c>
      <c r="Q35" s="60" t="s">
        <v>4</v>
      </c>
      <c r="R35" s="72">
        <f>K29</f>
        <v>240.39999999999998</v>
      </c>
    </row>
    <row r="36" spans="1:18" s="4" customFormat="1" ht="15">
      <c r="A36" s="11"/>
      <c r="B36" s="20"/>
      <c r="C36" s="11"/>
      <c r="D36" s="11"/>
      <c r="E36" s="11"/>
      <c r="F36" s="11"/>
      <c r="G36" s="11"/>
      <c r="H36" s="11"/>
      <c r="L36" s="11"/>
      <c r="M36" s="11"/>
      <c r="N36" s="11"/>
      <c r="O36" s="11"/>
      <c r="P36" s="61" t="s">
        <v>33</v>
      </c>
      <c r="Q36" s="62" t="s">
        <v>0</v>
      </c>
      <c r="R36" s="73">
        <f>O29</f>
        <v>0</v>
      </c>
    </row>
    <row r="37" spans="1:18" s="4" customFormat="1" ht="15">
      <c r="A37" s="11"/>
      <c r="B37" s="20"/>
      <c r="C37" s="11"/>
      <c r="D37" s="11"/>
      <c r="E37" s="11"/>
      <c r="F37" s="11"/>
      <c r="G37" s="11"/>
      <c r="H37" s="11"/>
      <c r="L37" s="11"/>
      <c r="M37" s="11"/>
      <c r="N37" s="11"/>
      <c r="O37" s="11"/>
      <c r="P37" s="63" t="s">
        <v>33</v>
      </c>
      <c r="Q37" s="64" t="s">
        <v>4</v>
      </c>
      <c r="R37" s="74">
        <f>R29</f>
        <v>0</v>
      </c>
    </row>
    <row r="38" spans="3:18" s="4" customFormat="1" ht="15.75">
      <c r="C38" s="39"/>
      <c r="D38" s="11"/>
      <c r="E38" s="11"/>
      <c r="L38" s="11"/>
      <c r="M38" s="11"/>
      <c r="N38" s="11"/>
      <c r="P38" s="65"/>
      <c r="Q38" s="66" t="s">
        <v>27</v>
      </c>
      <c r="R38" s="75">
        <f>SUM(R34:R37)</f>
        <v>582.5</v>
      </c>
    </row>
    <row r="39" spans="3:18" s="4" customFormat="1" ht="15.75">
      <c r="C39" s="10"/>
      <c r="L39" s="11"/>
      <c r="M39" s="11"/>
      <c r="P39" s="36"/>
      <c r="Q39" s="67" t="s">
        <v>3</v>
      </c>
      <c r="R39" s="75">
        <f>R38*0.2</f>
        <v>116.5</v>
      </c>
    </row>
    <row r="40" spans="1:18" s="4" customFormat="1" ht="15.75">
      <c r="A40" s="52"/>
      <c r="B40" s="11"/>
      <c r="C40" s="11"/>
      <c r="L40" s="11"/>
      <c r="M40" s="11"/>
      <c r="P40" s="36"/>
      <c r="Q40" s="67" t="s">
        <v>16</v>
      </c>
      <c r="R40" s="76">
        <f>R38*1.2</f>
        <v>699</v>
      </c>
    </row>
    <row r="41" spans="1:14" ht="12.75">
      <c r="A41" s="11"/>
      <c r="B41" s="11"/>
      <c r="C41" s="11"/>
      <c r="D41" s="11"/>
      <c r="E41" s="11"/>
      <c r="G41" s="11"/>
      <c r="J41" s="11"/>
      <c r="K41" s="11"/>
      <c r="L41" s="11"/>
      <c r="M41" s="11"/>
      <c r="N41" s="11"/>
    </row>
    <row r="42" spans="1:14" ht="12.75">
      <c r="A42" s="11"/>
      <c r="B42" s="11"/>
      <c r="C42" s="11"/>
      <c r="D42" s="11"/>
      <c r="E42" s="11"/>
      <c r="G42" s="11"/>
      <c r="J42" s="11"/>
      <c r="K42" s="11"/>
      <c r="L42" s="11"/>
      <c r="M42" s="11"/>
      <c r="N42" s="11"/>
    </row>
    <row r="43" spans="1:13" s="5" customFormat="1" ht="15">
      <c r="A43" s="39"/>
      <c r="B43" s="38"/>
      <c r="C43" s="38"/>
      <c r="D43" s="39"/>
      <c r="E43" s="39"/>
      <c r="I43" s="36"/>
      <c r="J43" s="36"/>
      <c r="L43" s="36"/>
      <c r="M43" s="36"/>
    </row>
    <row r="44" spans="1:13" s="5" customFormat="1" ht="15">
      <c r="A44" s="39"/>
      <c r="B44" s="127"/>
      <c r="C44" s="128"/>
      <c r="D44" s="128"/>
      <c r="E44" s="10"/>
      <c r="I44" s="37" t="s">
        <v>24</v>
      </c>
      <c r="J44" s="42"/>
      <c r="K44" s="42"/>
      <c r="L44" s="36"/>
      <c r="M44" s="36"/>
    </row>
    <row r="45" spans="1:14" s="5" customFormat="1" ht="15">
      <c r="A45" s="36"/>
      <c r="B45" s="36"/>
      <c r="C45" s="36"/>
      <c r="D45" s="53"/>
      <c r="E45" s="53"/>
      <c r="G45" s="36"/>
      <c r="J45" s="36"/>
      <c r="K45" s="36"/>
      <c r="L45" s="36"/>
      <c r="M45" s="36"/>
      <c r="N45" s="36"/>
    </row>
    <row r="46" spans="1:14" s="5" customFormat="1" ht="15">
      <c r="A46" s="36"/>
      <c r="B46" s="36"/>
      <c r="C46" s="36"/>
      <c r="D46" s="36"/>
      <c r="E46" s="36"/>
      <c r="G46" s="36"/>
      <c r="J46" s="36"/>
      <c r="K46" s="36"/>
      <c r="L46" s="36"/>
      <c r="M46" s="36"/>
      <c r="N46" s="36"/>
    </row>
    <row r="47" spans="1:14" s="5" customFormat="1" ht="15">
      <c r="A47" s="36"/>
      <c r="B47" s="36"/>
      <c r="C47" s="36"/>
      <c r="D47" s="36"/>
      <c r="E47" s="36"/>
      <c r="G47" s="36"/>
      <c r="J47" s="36"/>
      <c r="K47" s="36"/>
      <c r="L47" s="36"/>
      <c r="M47" s="36"/>
      <c r="N47" s="36"/>
    </row>
    <row r="48" spans="1:14" s="5" customFormat="1" ht="15">
      <c r="A48" s="36"/>
      <c r="B48" s="36"/>
      <c r="C48" s="36"/>
      <c r="D48" s="36"/>
      <c r="E48" s="36"/>
      <c r="G48" s="36"/>
      <c r="J48" s="36"/>
      <c r="K48" s="36"/>
      <c r="L48" s="36"/>
      <c r="M48" s="36"/>
      <c r="N48" s="36"/>
    </row>
    <row r="49" spans="1:14" s="5" customFormat="1" ht="15">
      <c r="A49" s="36"/>
      <c r="B49" s="36"/>
      <c r="C49" s="36"/>
      <c r="D49" s="36"/>
      <c r="E49" s="36"/>
      <c r="J49" s="36"/>
      <c r="K49" s="36"/>
      <c r="L49" s="36"/>
      <c r="M49" s="36"/>
      <c r="N49" s="36"/>
    </row>
    <row r="50" spans="1:19" s="12" customFormat="1" ht="12.75">
      <c r="A50" s="125"/>
      <c r="B50" s="125"/>
      <c r="C50" s="68"/>
      <c r="D50" s="40"/>
      <c r="E50" s="40"/>
      <c r="F50" s="40"/>
      <c r="G50" s="50"/>
      <c r="H50" s="126"/>
      <c r="I50" s="126"/>
      <c r="J50" s="126"/>
      <c r="K50" s="68"/>
      <c r="L50" s="68"/>
      <c r="M50" s="68"/>
      <c r="N50" s="68"/>
      <c r="O50" s="68"/>
      <c r="P50" s="125"/>
      <c r="Q50" s="125"/>
      <c r="R50" s="125"/>
      <c r="S50" s="51"/>
    </row>
    <row r="51" spans="1:18" s="12" customFormat="1" ht="12.75">
      <c r="A51" s="124" t="s">
        <v>21</v>
      </c>
      <c r="B51" s="124"/>
      <c r="C51" s="50"/>
      <c r="D51" s="40"/>
      <c r="E51" s="40"/>
      <c r="F51" s="40"/>
      <c r="G51" s="40"/>
      <c r="H51" s="124" t="s">
        <v>25</v>
      </c>
      <c r="I51" s="124"/>
      <c r="J51" s="124"/>
      <c r="K51" s="48"/>
      <c r="L51" s="48"/>
      <c r="O51" s="123" t="s">
        <v>26</v>
      </c>
      <c r="P51" s="123"/>
      <c r="Q51" s="123"/>
      <c r="R51" s="123"/>
    </row>
    <row r="52" spans="1:15" s="12" customFormat="1" ht="12.75">
      <c r="A52" s="41" t="s">
        <v>20</v>
      </c>
      <c r="B52" s="41"/>
      <c r="C52" s="41"/>
      <c r="D52" s="41"/>
      <c r="E52" s="41"/>
      <c r="F52" s="11"/>
      <c r="G52" s="11"/>
      <c r="H52" s="11"/>
      <c r="I52" s="11"/>
      <c r="J52" s="11"/>
      <c r="K52" s="11"/>
      <c r="L52" s="11"/>
      <c r="M52" s="11"/>
      <c r="N52" s="11"/>
      <c r="O52" s="40"/>
    </row>
    <row r="56" ht="12.75">
      <c r="G56" s="9"/>
    </row>
    <row r="60" ht="12.75">
      <c r="A60" s="8"/>
    </row>
  </sheetData>
  <sheetProtection password="DB94" sheet="1" objects="1" scenarios="1"/>
  <mergeCells count="21">
    <mergeCell ref="A1:S1"/>
    <mergeCell ref="A2:S2"/>
    <mergeCell ref="A4:S4"/>
    <mergeCell ref="A5:S5"/>
    <mergeCell ref="F18:R18"/>
    <mergeCell ref="B32:D33"/>
    <mergeCell ref="I32:K33"/>
    <mergeCell ref="B44:D44"/>
    <mergeCell ref="P32:Q32"/>
    <mergeCell ref="F21:H21"/>
    <mergeCell ref="I21:K21"/>
    <mergeCell ref="M20:R20"/>
    <mergeCell ref="M21:O21"/>
    <mergeCell ref="P21:R21"/>
    <mergeCell ref="F20:K20"/>
    <mergeCell ref="O51:R51"/>
    <mergeCell ref="A51:B51"/>
    <mergeCell ref="H51:J51"/>
    <mergeCell ref="A50:B50"/>
    <mergeCell ref="H50:J50"/>
    <mergeCell ref="P50:R5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Admi2</cp:lastModifiedBy>
  <cp:lastPrinted>2010-11-19T10:13:26Z</cp:lastPrinted>
  <dcterms:created xsi:type="dcterms:W3CDTF">2005-07-22T08:34:45Z</dcterms:created>
  <dcterms:modified xsi:type="dcterms:W3CDTF">2013-02-26T10:14:32Z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737063277</vt:i4>
  </property>
  <property fmtid="{D5CDD505-2E9C-101B-9397-08002B2CF9AE}" pid="3" name="_NewReviewCycle">
    <vt:lpwstr/>
  </property>
  <property fmtid="{D5CDD505-2E9C-101B-9397-08002B2CF9AE}" pid="4" name="_EmailSubject">
    <vt:lpwstr>odomknuté</vt:lpwstr>
  </property>
  <property fmtid="{D5CDD505-2E9C-101B-9397-08002B2CF9AE}" pid="5" name="_AuthorEmail">
    <vt:lpwstr>prenosnebaterie@akutrans.sk</vt:lpwstr>
  </property>
  <property fmtid="{D5CDD505-2E9C-101B-9397-08002B2CF9AE}" pid="6" name="_AuthorEmailDisplayName">
    <vt:lpwstr>baterky na správnom mieste</vt:lpwstr>
  </property>
  <property fmtid="{D5CDD505-2E9C-101B-9397-08002B2CF9AE}" pid="7" name="_ReviewingToolsShownOnce">
    <vt:lpwstr/>
  </property>
</Properties>
</file>